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aluca\Pydio\Shared Files\STERLING TOOLS\"/>
    </mc:Choice>
  </mc:AlternateContent>
  <xr:revisionPtr revIDLastSave="0" documentId="13_ncr:1_{7C33F2F5-6FCC-479D-A598-68EAE743CE30}" xr6:coauthVersionLast="40" xr6:coauthVersionMax="40" xr10:uidLastSave="{00000000-0000-0000-0000-000000000000}"/>
  <bookViews>
    <workbookView xWindow="-90" yWindow="-90" windowWidth="19380" windowHeight="10380" xr2:uid="{00000000-000D-0000-FFFF-FFFF00000000}"/>
  </bookViews>
  <sheets>
    <sheet name="Sheet1" sheetId="3" r:id="rId1"/>
    <sheet name="Sheet2" sheetId="2" r:id="rId2"/>
  </sheets>
  <definedNames>
    <definedName name="DetachedStructurePurposeFields">Sheet2!$A$8:$A$10</definedName>
    <definedName name="PropertyDesignationFields">Sheet2!$A$2:$A$5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4" i="3" l="1"/>
  <c r="C54" i="3"/>
  <c r="E52" i="3"/>
  <c r="D52" i="3"/>
  <c r="E54" i="3" l="1"/>
  <c r="F30" i="3" l="1"/>
  <c r="E30" i="3"/>
  <c r="C30" i="3"/>
  <c r="B30" i="3"/>
  <c r="D30" i="3"/>
  <c r="C21" i="3" l="1"/>
  <c r="D21" i="3"/>
  <c r="E21" i="3"/>
  <c r="F21" i="3"/>
  <c r="B21" i="3"/>
  <c r="F32" i="3" l="1"/>
  <c r="E32" i="3"/>
  <c r="C23" i="3"/>
  <c r="E23" i="3"/>
  <c r="F23" i="3"/>
  <c r="B23" i="3"/>
  <c r="D32" i="3"/>
  <c r="C32" i="3"/>
  <c r="D23" i="3"/>
  <c r="C53" i="3" l="1"/>
  <c r="C55" i="3" s="1"/>
  <c r="B32" i="3"/>
  <c r="C47" i="3"/>
  <c r="D47" i="3"/>
  <c r="E47" i="3"/>
  <c r="F47" i="3"/>
  <c r="B47" i="3"/>
  <c r="C41" i="3"/>
  <c r="D41" i="3"/>
  <c r="E41" i="3"/>
  <c r="F41" i="3"/>
  <c r="B41" i="3"/>
  <c r="D53" i="3" l="1"/>
  <c r="D55" i="3" s="1"/>
  <c r="E53" i="3" l="1"/>
  <c r="E55" i="3" s="1"/>
</calcChain>
</file>

<file path=xl/sharedStrings.xml><?xml version="1.0" encoding="utf-8"?>
<sst xmlns="http://schemas.openxmlformats.org/spreadsheetml/2006/main" count="106" uniqueCount="75">
  <si>
    <t>TRANSACTION DETAILS</t>
  </si>
  <si>
    <t>STEP 1:  Document the Details of the Transaction</t>
  </si>
  <si>
    <t>Application or Account Number</t>
  </si>
  <si>
    <t>Applicant or Borrower Name(s)</t>
  </si>
  <si>
    <t>Collateral Address</t>
  </si>
  <si>
    <t>Property Designation</t>
  </si>
  <si>
    <t>Flood Determination Date</t>
  </si>
  <si>
    <t>Flood Zone</t>
  </si>
  <si>
    <t>Date on which Flood Notice was Provided</t>
  </si>
  <si>
    <t>Coastal Barrier Resource Area</t>
  </si>
  <si>
    <t>NFIP Participating Community Number</t>
  </si>
  <si>
    <t xml:space="preserve">  Required Minimum Insurance Amount</t>
  </si>
  <si>
    <t>CALCULATION FIGURES | CONTENTS</t>
  </si>
  <si>
    <t>Description of Contents taken as Collateral</t>
  </si>
  <si>
    <t>Insurance Coverage Effective Dates</t>
  </si>
  <si>
    <t>Property Designation Fields</t>
  </si>
  <si>
    <t>Single Family, $250,000</t>
  </si>
  <si>
    <t>2-4 Family, $250,000</t>
  </si>
  <si>
    <t>Other Residential, $500,000</t>
  </si>
  <si>
    <t>Non-Residential | CRE, $500,000</t>
  </si>
  <si>
    <t>Detached Structure Purpose Fields</t>
  </si>
  <si>
    <t>Residential</t>
  </si>
  <si>
    <t>Commercial</t>
  </si>
  <si>
    <t>Agricultural</t>
  </si>
  <si>
    <t>CALCULATING FLOOD INSURANCE COVERAGE FOR MULTIPLE STRUCTURES</t>
  </si>
  <si>
    <t>A STEP-BY-STEP WORKSHEET</t>
  </si>
  <si>
    <t>STEP 2:  Enter Calculation Figures for the Structures</t>
  </si>
  <si>
    <t>Building 1</t>
  </si>
  <si>
    <t>Building 2</t>
  </si>
  <si>
    <t>Building 3</t>
  </si>
  <si>
    <t>Building 4</t>
  </si>
  <si>
    <t>Building 5</t>
  </si>
  <si>
    <t>CALCULATION FIGURES | STRUCTURES</t>
  </si>
  <si>
    <t>Insurable Value</t>
  </si>
  <si>
    <t>STEP 3:  Enter Calculation Figures for Contents</t>
  </si>
  <si>
    <t>Contents | Bldg 1</t>
  </si>
  <si>
    <t>Contents | Bldg 2</t>
  </si>
  <si>
    <t>Contents | Bldg 3</t>
  </si>
  <si>
    <t>Contents | Bldg 4</t>
  </si>
  <si>
    <t>Contents | Bldg 5</t>
  </si>
  <si>
    <t>STEP 4:  Determine Whether Sufficient Coverage is in Place</t>
  </si>
  <si>
    <t>Surplus or Deficiency</t>
  </si>
  <si>
    <t>Do current coverage amounts meet minimum required coverage amounts?</t>
  </si>
  <si>
    <t>INSURANCE REQUIRED | STRUCTURES</t>
  </si>
  <si>
    <t>INSURANCE REQUIRED | CONTENTS</t>
  </si>
  <si>
    <r>
      <rPr>
        <b/>
        <sz val="12"/>
        <color theme="1"/>
        <rFont val="Garamond"/>
        <family val="1"/>
      </rPr>
      <t>Required Minimum Coverage</t>
    </r>
    <r>
      <rPr>
        <sz val="12"/>
        <color theme="1"/>
        <rFont val="Garamond"/>
        <family val="1"/>
      </rPr>
      <t xml:space="preserve"> | Structures</t>
    </r>
  </si>
  <si>
    <r>
      <rPr>
        <b/>
        <sz val="12"/>
        <color theme="1"/>
        <rFont val="Garamond"/>
        <family val="1"/>
      </rPr>
      <t>Current Coverage in Place</t>
    </r>
    <r>
      <rPr>
        <sz val="12"/>
        <color theme="1"/>
        <rFont val="Garamond"/>
        <family val="1"/>
      </rPr>
      <t xml:space="preserve"> | Structures</t>
    </r>
  </si>
  <si>
    <r>
      <rPr>
        <b/>
        <sz val="12"/>
        <color theme="1"/>
        <rFont val="Garamond"/>
        <family val="1"/>
      </rPr>
      <t xml:space="preserve">Required Minimum Coverage </t>
    </r>
    <r>
      <rPr>
        <sz val="12"/>
        <color theme="1"/>
        <rFont val="Garamond"/>
        <family val="1"/>
      </rPr>
      <t>| Contents</t>
    </r>
  </si>
  <si>
    <r>
      <rPr>
        <b/>
        <sz val="12"/>
        <color theme="1"/>
        <rFont val="Garamond"/>
        <family val="1"/>
      </rPr>
      <t>Current Coverage in Place</t>
    </r>
    <r>
      <rPr>
        <sz val="12"/>
        <color theme="1"/>
        <rFont val="Garamond"/>
        <family val="1"/>
      </rPr>
      <t xml:space="preserve"> | Contents</t>
    </r>
  </si>
  <si>
    <t>Primary Purpose of Property</t>
  </si>
  <si>
    <t>Structure Details</t>
  </si>
  <si>
    <t>Note Date</t>
  </si>
  <si>
    <t>Maximum available under NFIP</t>
  </si>
  <si>
    <t>Loan Amount</t>
  </si>
  <si>
    <t xml:space="preserve">   Coverage In Force</t>
  </si>
  <si>
    <t>Aggregate Policy Coverage in Force</t>
  </si>
  <si>
    <t>Shortfall</t>
  </si>
  <si>
    <t xml:space="preserve">  Required Minimum Contents Coverage </t>
  </si>
  <si>
    <t>Buildings</t>
  </si>
  <si>
    <t>Contents</t>
  </si>
  <si>
    <t>COVERAGE RECONCILIATION</t>
  </si>
  <si>
    <t>Contents       Bldg 1</t>
  </si>
  <si>
    <t>Contents       Bldg 2</t>
  </si>
  <si>
    <t>Contents       Bldg 3</t>
  </si>
  <si>
    <t>Contents       Bldg 4</t>
  </si>
  <si>
    <t>Contents       Bldg 5</t>
  </si>
  <si>
    <t>Did Bank take a security interest in contents?</t>
  </si>
  <si>
    <t>Yes</t>
  </si>
  <si>
    <t>No</t>
  </si>
  <si>
    <r>
      <rPr>
        <b/>
        <i/>
        <sz val="12"/>
        <color theme="1"/>
        <rFont val="Garamond"/>
        <family val="1"/>
      </rPr>
      <t>Disclaimer:</t>
    </r>
    <r>
      <rPr>
        <i/>
        <sz val="12"/>
        <color theme="1"/>
        <rFont val="Garamond"/>
        <family val="1"/>
      </rPr>
      <t xml:space="preserve">  This calculation tool was initially developed for the internal use of Sterling Compliance, LLC in the performance of its audit work for clients.  Although great care has been taken to ensure the accuracy, completeness and reliability of the information provided, Sterling Compliance, LLC assumes no responsibility for any errors or consequences arising from the use of this form, authorized or unauthorized.</t>
    </r>
  </si>
  <si>
    <t>Multifamily</t>
  </si>
  <si>
    <t>Total</t>
  </si>
  <si>
    <t>Aggregate Required Minimum Coverage</t>
  </si>
  <si>
    <t xml:space="preserve"> *</t>
  </si>
  <si>
    <t xml:space="preserve">* Note:  The combined building and contents coverage need not exceed the loan amount.  However, each building and other insurable asset (contents) in a flood zone that secures the loan must have flood coverage allocated to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</si>
</sst>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sz val="12"/>
      <color theme="1"/>
      <name val="Garamond"/>
      <family val="1"/>
    </font>
    <font>
      <b/>
      <sz val="12"/>
      <color theme="1"/>
      <name val="Garamond"/>
      <family val="1"/>
    </font>
    <font>
      <b/>
      <sz val="12"/>
      <color theme="0"/>
      <name val="Garamond"/>
      <family val="1"/>
    </font>
    <font>
      <sz val="11"/>
      <color theme="1"/>
      <name val="Calibri"/>
      <family val="2"/>
      <scheme val="minor"/>
    </font>
    <font>
      <b/>
      <sz val="12"/>
      <name val="Garamond"/>
      <family val="1"/>
    </font>
    <font>
      <i/>
      <sz val="12"/>
      <color theme="1"/>
      <name val="Garamond"/>
      <family val="1"/>
    </font>
    <font>
      <b/>
      <i/>
      <sz val="12"/>
      <color theme="1"/>
      <name val="Garamond"/>
      <family val="1"/>
    </font>
    <font>
      <sz val="12"/>
      <name val="Garamond"/>
      <family val="1"/>
    </font>
    <font>
      <b/>
      <sz val="14"/>
      <color theme="7" tint="-0.249977111117893"/>
      <name val="Garamond"/>
      <family val="1"/>
    </font>
  </fonts>
  <fills count="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FF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121">
    <xf numFmtId="0" fontId="0" fillId="0" borderId="0" xfId="0"/>
    <xf numFmtId="0" fontId="1" fillId="0" borderId="0" xfId="0" applyFont="1"/>
    <xf numFmtId="0" fontId="2" fillId="0" borderId="0" xfId="0" applyFont="1"/>
    <xf numFmtId="0" fontId="2" fillId="0" borderId="0" xfId="0" applyFont="1" applyAlignment="1">
      <alignment vertical="center"/>
    </xf>
    <xf numFmtId="0" fontId="1" fillId="0" borderId="0" xfId="0" applyFont="1" applyAlignment="1">
      <alignment vertical="center"/>
    </xf>
    <xf numFmtId="0" fontId="2" fillId="3" borderId="9" xfId="0" applyFont="1" applyFill="1" applyBorder="1"/>
    <xf numFmtId="0" fontId="2" fillId="3" borderId="10" xfId="0" applyFont="1" applyFill="1" applyBorder="1" applyAlignment="1">
      <alignment horizontal="center"/>
    </xf>
    <xf numFmtId="0" fontId="2" fillId="3" borderId="11" xfId="0" applyFont="1" applyFill="1" applyBorder="1" applyAlignment="1">
      <alignment horizontal="center"/>
    </xf>
    <xf numFmtId="0" fontId="1" fillId="2" borderId="15" xfId="0" applyFont="1" applyFill="1" applyBorder="1"/>
    <xf numFmtId="0" fontId="1" fillId="2" borderId="17" xfId="0" applyFont="1" applyFill="1" applyBorder="1"/>
    <xf numFmtId="0" fontId="1" fillId="2" borderId="19" xfId="0" applyFont="1" applyFill="1" applyBorder="1"/>
    <xf numFmtId="44" fontId="1" fillId="0" borderId="5" xfId="0" applyNumberFormat="1" applyFont="1" applyBorder="1"/>
    <xf numFmtId="44" fontId="1" fillId="0" borderId="18" xfId="0" applyNumberFormat="1" applyFont="1" applyBorder="1"/>
    <xf numFmtId="0" fontId="1" fillId="0" borderId="2" xfId="0" applyFont="1" applyBorder="1" applyAlignment="1">
      <alignment horizontal="center"/>
    </xf>
    <xf numFmtId="0" fontId="1" fillId="0" borderId="16"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44" fontId="1" fillId="0" borderId="25" xfId="0" applyNumberFormat="1" applyFont="1" applyBorder="1"/>
    <xf numFmtId="44" fontId="1" fillId="0" borderId="26" xfId="0" applyNumberFormat="1" applyFont="1" applyBorder="1"/>
    <xf numFmtId="0" fontId="2" fillId="3" borderId="28" xfId="0" applyFont="1" applyFill="1" applyBorder="1" applyAlignment="1">
      <alignment wrapText="1"/>
    </xf>
    <xf numFmtId="0" fontId="2" fillId="3" borderId="12" xfId="0" applyFont="1" applyFill="1" applyBorder="1"/>
    <xf numFmtId="0" fontId="2" fillId="3" borderId="13" xfId="0" applyFont="1" applyFill="1" applyBorder="1" applyAlignment="1">
      <alignment horizontal="center"/>
    </xf>
    <xf numFmtId="0" fontId="2" fillId="3" borderId="14" xfId="0" applyFont="1" applyFill="1" applyBorder="1" applyAlignment="1">
      <alignment horizontal="center"/>
    </xf>
    <xf numFmtId="0" fontId="1" fillId="3" borderId="10" xfId="0" applyFont="1" applyFill="1" applyBorder="1"/>
    <xf numFmtId="0" fontId="1" fillId="3" borderId="11" xfId="0" applyFont="1" applyFill="1" applyBorder="1"/>
    <xf numFmtId="0" fontId="1" fillId="2" borderId="34" xfId="0" applyFont="1" applyFill="1" applyBorder="1"/>
    <xf numFmtId="0" fontId="3" fillId="4" borderId="12" xfId="0" applyFont="1" applyFill="1" applyBorder="1" applyAlignment="1">
      <alignment vertical="center"/>
    </xf>
    <xf numFmtId="44" fontId="3" fillId="4" borderId="13" xfId="0" applyNumberFormat="1" applyFont="1" applyFill="1" applyBorder="1" applyAlignment="1">
      <alignment vertical="center"/>
    </xf>
    <xf numFmtId="44" fontId="3" fillId="4" borderId="14" xfId="0" applyNumberFormat="1" applyFont="1" applyFill="1" applyBorder="1" applyAlignment="1">
      <alignment vertical="center"/>
    </xf>
    <xf numFmtId="0" fontId="3" fillId="4" borderId="21" xfId="0" applyFont="1" applyFill="1" applyBorder="1" applyAlignment="1">
      <alignment vertical="center"/>
    </xf>
    <xf numFmtId="44" fontId="3" fillId="4" borderId="31" xfId="0" applyNumberFormat="1" applyFont="1" applyFill="1" applyBorder="1" applyAlignment="1">
      <alignment vertical="center"/>
    </xf>
    <xf numFmtId="44" fontId="3" fillId="4" borderId="32" xfId="0" applyNumberFormat="1" applyFont="1" applyFill="1" applyBorder="1" applyAlignment="1">
      <alignment vertical="center"/>
    </xf>
    <xf numFmtId="0" fontId="2" fillId="0" borderId="13" xfId="0" applyFont="1" applyFill="1" applyBorder="1" applyAlignment="1">
      <alignment horizontal="right" vertical="center"/>
    </xf>
    <xf numFmtId="0" fontId="2" fillId="0" borderId="14" xfId="0" applyFont="1" applyFill="1" applyBorder="1" applyAlignment="1">
      <alignment horizontal="right" vertical="center"/>
    </xf>
    <xf numFmtId="0" fontId="2" fillId="3" borderId="6" xfId="0" applyFont="1" applyFill="1" applyBorder="1" applyAlignment="1"/>
    <xf numFmtId="0" fontId="1" fillId="0" borderId="2" xfId="0" applyFont="1" applyFill="1" applyBorder="1" applyAlignment="1" applyProtection="1">
      <alignment vertical="top" wrapText="1"/>
      <protection locked="0"/>
    </xf>
    <xf numFmtId="0" fontId="1" fillId="0" borderId="16" xfId="0" applyFont="1" applyFill="1" applyBorder="1" applyAlignment="1" applyProtection="1">
      <alignment vertical="top" wrapText="1"/>
      <protection locked="0"/>
    </xf>
    <xf numFmtId="0" fontId="1" fillId="0" borderId="1" xfId="0" applyFont="1" applyFill="1" applyBorder="1" applyAlignment="1" applyProtection="1">
      <alignment horizontal="left"/>
      <protection locked="0"/>
    </xf>
    <xf numFmtId="0" fontId="1" fillId="0" borderId="20" xfId="0" applyFont="1" applyFill="1" applyBorder="1" applyAlignment="1" applyProtection="1">
      <alignment horizontal="left"/>
      <protection locked="0"/>
    </xf>
    <xf numFmtId="14" fontId="1" fillId="0" borderId="1" xfId="0" applyNumberFormat="1" applyFont="1" applyFill="1" applyBorder="1" applyAlignment="1" applyProtection="1">
      <alignment horizontal="right"/>
      <protection locked="0"/>
    </xf>
    <xf numFmtId="14" fontId="1" fillId="0" borderId="20" xfId="0" applyNumberFormat="1" applyFont="1" applyFill="1" applyBorder="1" applyAlignment="1" applyProtection="1">
      <alignment horizontal="right"/>
      <protection locked="0"/>
    </xf>
    <xf numFmtId="0" fontId="1" fillId="0" borderId="1" xfId="0" applyFont="1" applyFill="1" applyBorder="1" applyAlignment="1" applyProtection="1">
      <alignment horizontal="right"/>
      <protection locked="0"/>
    </xf>
    <xf numFmtId="0" fontId="1" fillId="0" borderId="20" xfId="0" applyFont="1" applyFill="1" applyBorder="1" applyAlignment="1" applyProtection="1">
      <alignment horizontal="right"/>
      <protection locked="0"/>
    </xf>
    <xf numFmtId="0" fontId="1" fillId="0" borderId="25" xfId="0" applyFont="1" applyFill="1" applyBorder="1" applyProtection="1">
      <protection locked="0"/>
    </xf>
    <xf numFmtId="0" fontId="1" fillId="0" borderId="26" xfId="0" applyFont="1" applyFill="1" applyBorder="1" applyProtection="1">
      <protection locked="0"/>
    </xf>
    <xf numFmtId="14" fontId="1" fillId="0" borderId="35" xfId="0" applyNumberFormat="1" applyFont="1" applyFill="1" applyBorder="1" applyAlignment="1" applyProtection="1">
      <alignment horizontal="right"/>
      <protection locked="0"/>
    </xf>
    <xf numFmtId="14" fontId="1" fillId="0" borderId="10" xfId="0" applyNumberFormat="1" applyFont="1" applyFill="1" applyBorder="1" applyAlignment="1" applyProtection="1">
      <alignment horizontal="right"/>
      <protection locked="0"/>
    </xf>
    <xf numFmtId="14" fontId="1" fillId="0" borderId="11" xfId="0" applyNumberFormat="1" applyFont="1" applyFill="1" applyBorder="1" applyAlignment="1" applyProtection="1">
      <alignment horizontal="right"/>
      <protection locked="0"/>
    </xf>
    <xf numFmtId="164" fontId="1" fillId="0" borderId="1" xfId="0" applyNumberFormat="1" applyFont="1" applyBorder="1" applyAlignment="1">
      <alignment horizontal="right"/>
    </xf>
    <xf numFmtId="164" fontId="3" fillId="4" borderId="13" xfId="0" applyNumberFormat="1" applyFont="1" applyFill="1" applyBorder="1" applyAlignment="1">
      <alignment horizontal="right" vertical="center"/>
    </xf>
    <xf numFmtId="164" fontId="1" fillId="0" borderId="0" xfId="0" applyNumberFormat="1" applyFont="1"/>
    <xf numFmtId="164" fontId="3" fillId="4" borderId="14" xfId="0" applyNumberFormat="1" applyFont="1" applyFill="1" applyBorder="1" applyAlignment="1">
      <alignment horizontal="right" vertical="center"/>
    </xf>
    <xf numFmtId="0" fontId="3" fillId="4" borderId="9" xfId="0" applyFont="1" applyFill="1" applyBorder="1" applyAlignment="1">
      <alignment vertical="center"/>
    </xf>
    <xf numFmtId="164" fontId="1" fillId="0" borderId="25" xfId="0" applyNumberFormat="1" applyFont="1" applyFill="1" applyBorder="1" applyProtection="1">
      <protection locked="0"/>
    </xf>
    <xf numFmtId="164" fontId="1" fillId="0" borderId="26" xfId="0" applyNumberFormat="1" applyFont="1" applyFill="1" applyBorder="1" applyProtection="1">
      <protection locked="0"/>
    </xf>
    <xf numFmtId="164" fontId="1" fillId="0" borderId="5" xfId="0" applyNumberFormat="1" applyFont="1" applyFill="1" applyBorder="1" applyProtection="1">
      <protection locked="0"/>
    </xf>
    <xf numFmtId="164" fontId="1" fillId="0" borderId="18" xfId="0" applyNumberFormat="1" applyFont="1" applyFill="1" applyBorder="1" applyProtection="1">
      <protection locked="0"/>
    </xf>
    <xf numFmtId="164" fontId="1" fillId="0" borderId="2" xfId="0" applyNumberFormat="1" applyFont="1" applyFill="1" applyBorder="1" applyProtection="1">
      <protection locked="0"/>
    </xf>
    <xf numFmtId="164" fontId="1" fillId="0" borderId="5" xfId="0" applyNumberFormat="1" applyFont="1" applyFill="1" applyBorder="1" applyAlignment="1" applyProtection="1">
      <alignment horizontal="right"/>
      <protection locked="0"/>
    </xf>
    <xf numFmtId="164" fontId="1" fillId="0" borderId="18" xfId="0" applyNumberFormat="1" applyFont="1" applyFill="1" applyBorder="1" applyAlignment="1" applyProtection="1">
      <alignment horizontal="right"/>
      <protection locked="0"/>
    </xf>
    <xf numFmtId="164" fontId="1" fillId="0" borderId="5" xfId="0" applyNumberFormat="1" applyFont="1" applyBorder="1"/>
    <xf numFmtId="164" fontId="1" fillId="0" borderId="18" xfId="0" applyNumberFormat="1" applyFont="1" applyBorder="1"/>
    <xf numFmtId="164" fontId="1" fillId="0" borderId="2" xfId="0" applyNumberFormat="1" applyFont="1" applyBorder="1"/>
    <xf numFmtId="164" fontId="1" fillId="0" borderId="16" xfId="0" applyNumberFormat="1" applyFont="1" applyBorder="1"/>
    <xf numFmtId="164" fontId="1" fillId="0" borderId="2" xfId="1" applyNumberFormat="1" applyFont="1" applyFill="1" applyBorder="1" applyProtection="1">
      <protection locked="0"/>
    </xf>
    <xf numFmtId="0" fontId="3" fillId="4" borderId="13" xfId="0" applyFont="1" applyFill="1" applyBorder="1" applyAlignment="1">
      <alignment horizontal="center"/>
    </xf>
    <xf numFmtId="0" fontId="3" fillId="4" borderId="14" xfId="0" applyFont="1" applyFill="1" applyBorder="1" applyAlignment="1">
      <alignment horizontal="center"/>
    </xf>
    <xf numFmtId="0" fontId="3" fillId="4" borderId="28" xfId="0" applyFont="1" applyFill="1" applyBorder="1" applyAlignment="1">
      <alignment vertical="center"/>
    </xf>
    <xf numFmtId="164" fontId="2" fillId="2" borderId="42" xfId="0" applyNumberFormat="1" applyFont="1" applyFill="1" applyBorder="1" applyAlignment="1" applyProtection="1">
      <alignment horizontal="center" wrapText="1"/>
      <protection locked="0"/>
    </xf>
    <xf numFmtId="164" fontId="1" fillId="0" borderId="1" xfId="0" applyNumberFormat="1" applyFont="1" applyFill="1" applyBorder="1"/>
    <xf numFmtId="0" fontId="2" fillId="0" borderId="11" xfId="0" applyFont="1" applyFill="1" applyBorder="1"/>
    <xf numFmtId="164" fontId="1" fillId="0" borderId="23" xfId="0" applyNumberFormat="1" applyFont="1" applyFill="1" applyBorder="1" applyProtection="1">
      <protection locked="0"/>
    </xf>
    <xf numFmtId="164" fontId="1" fillId="0" borderId="23" xfId="0" applyNumberFormat="1" applyFont="1" applyBorder="1" applyAlignment="1">
      <alignment horizontal="right"/>
    </xf>
    <xf numFmtId="164" fontId="1" fillId="0" borderId="2" xfId="0" applyNumberFormat="1" applyFont="1" applyFill="1" applyBorder="1" applyAlignment="1" applyProtection="1">
      <protection locked="0"/>
    </xf>
    <xf numFmtId="164" fontId="2" fillId="6" borderId="16" xfId="0" applyNumberFormat="1" applyFont="1" applyFill="1" applyBorder="1"/>
    <xf numFmtId="164" fontId="2" fillId="6" borderId="18" xfId="0" applyNumberFormat="1" applyFont="1" applyFill="1" applyBorder="1"/>
    <xf numFmtId="164" fontId="1" fillId="6" borderId="26" xfId="0" applyNumberFormat="1" applyFont="1" applyFill="1" applyBorder="1"/>
    <xf numFmtId="164" fontId="8" fillId="0" borderId="0" xfId="0" applyNumberFormat="1" applyFont="1"/>
    <xf numFmtId="164" fontId="1" fillId="0" borderId="26" xfId="0" applyNumberFormat="1" applyFont="1" applyFill="1" applyBorder="1"/>
    <xf numFmtId="164" fontId="8" fillId="0" borderId="25" xfId="0" applyNumberFormat="1" applyFont="1" applyFill="1" applyBorder="1" applyProtection="1">
      <protection locked="0"/>
    </xf>
    <xf numFmtId="0" fontId="2" fillId="0" borderId="0" xfId="0" applyFont="1" applyAlignment="1">
      <alignment horizontal="center"/>
    </xf>
    <xf numFmtId="0" fontId="2" fillId="3" borderId="28" xfId="0" applyFont="1" applyFill="1" applyBorder="1" applyAlignment="1">
      <alignment horizontal="left"/>
    </xf>
    <xf numFmtId="0" fontId="2" fillId="3" borderId="29" xfId="0" applyFont="1" applyFill="1" applyBorder="1" applyAlignment="1">
      <alignment horizontal="left"/>
    </xf>
    <xf numFmtId="0" fontId="2" fillId="3" borderId="30" xfId="0" applyFont="1" applyFill="1" applyBorder="1" applyAlignment="1">
      <alignment horizontal="left"/>
    </xf>
    <xf numFmtId="0" fontId="1" fillId="2" borderId="21" xfId="0" applyFont="1" applyFill="1" applyBorder="1" applyAlignment="1">
      <alignment horizontal="left" vertical="center"/>
    </xf>
    <xf numFmtId="0" fontId="1" fillId="2" borderId="24" xfId="0" applyFont="1" applyFill="1" applyBorder="1" applyAlignment="1">
      <alignment horizontal="left" vertical="center"/>
    </xf>
    <xf numFmtId="0" fontId="2" fillId="3" borderId="6" xfId="0" applyFont="1" applyFill="1" applyBorder="1" applyAlignment="1">
      <alignment horizontal="left"/>
    </xf>
    <xf numFmtId="0" fontId="2" fillId="3" borderId="7" xfId="0" applyFont="1" applyFill="1" applyBorder="1" applyAlignment="1">
      <alignment horizontal="left"/>
    </xf>
    <xf numFmtId="0" fontId="2" fillId="3" borderId="8" xfId="0" applyFont="1" applyFill="1" applyBorder="1" applyAlignment="1">
      <alignment horizontal="left"/>
    </xf>
    <xf numFmtId="0" fontId="2" fillId="0" borderId="3"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2" fillId="0" borderId="33" xfId="0" applyFont="1" applyFill="1" applyBorder="1" applyAlignment="1" applyProtection="1">
      <alignment horizontal="left"/>
      <protection locked="0"/>
    </xf>
    <xf numFmtId="0" fontId="2" fillId="0" borderId="39" xfId="0" applyFont="1" applyFill="1" applyBorder="1" applyAlignment="1" applyProtection="1">
      <alignment horizontal="left"/>
      <protection locked="0"/>
    </xf>
    <xf numFmtId="0" fontId="2" fillId="0" borderId="40" xfId="0" applyFont="1" applyFill="1" applyBorder="1" applyAlignment="1" applyProtection="1">
      <alignment horizontal="left"/>
      <protection locked="0"/>
    </xf>
    <xf numFmtId="0" fontId="2" fillId="0" borderId="41" xfId="0" applyFont="1" applyFill="1" applyBorder="1" applyAlignment="1" applyProtection="1">
      <alignment horizontal="left"/>
      <protection locked="0"/>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 fillId="2" borderId="27" xfId="0" applyFont="1" applyFill="1" applyBorder="1" applyAlignment="1">
      <alignment horizontal="left" vertical="center"/>
    </xf>
    <xf numFmtId="0" fontId="2" fillId="0" borderId="36" xfId="0" applyFont="1" applyFill="1" applyBorder="1" applyAlignment="1" applyProtection="1">
      <alignment horizontal="left"/>
      <protection locked="0"/>
    </xf>
    <xf numFmtId="0" fontId="2" fillId="0" borderId="37" xfId="0" applyFont="1" applyFill="1" applyBorder="1" applyAlignment="1" applyProtection="1">
      <alignment horizontal="left"/>
      <protection locked="0"/>
    </xf>
    <xf numFmtId="0" fontId="2" fillId="0" borderId="38" xfId="0" applyFont="1" applyFill="1" applyBorder="1" applyAlignment="1" applyProtection="1">
      <alignment horizontal="left"/>
      <protection locked="0"/>
    </xf>
    <xf numFmtId="164" fontId="2" fillId="3" borderId="7"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0" fontId="9" fillId="0" borderId="0" xfId="0" applyFont="1" applyBorder="1" applyAlignment="1">
      <alignment horizontal="left" wrapText="1"/>
    </xf>
    <xf numFmtId="0" fontId="6" fillId="5" borderId="28" xfId="0" applyFont="1" applyFill="1" applyBorder="1" applyAlignment="1">
      <alignment horizontal="left" vertical="top" wrapText="1"/>
    </xf>
    <xf numFmtId="0" fontId="6" fillId="5" borderId="29" xfId="0" applyFont="1" applyFill="1" applyBorder="1" applyAlignment="1">
      <alignment horizontal="left" vertical="top" wrapText="1"/>
    </xf>
    <xf numFmtId="0" fontId="6" fillId="5" borderId="30" xfId="0" applyFont="1" applyFill="1" applyBorder="1" applyAlignment="1">
      <alignment horizontal="left" vertical="top" wrapText="1"/>
    </xf>
    <xf numFmtId="0" fontId="3" fillId="4" borderId="28" xfId="0" applyFont="1" applyFill="1" applyBorder="1" applyAlignment="1">
      <alignment horizontal="left"/>
    </xf>
    <xf numFmtId="0" fontId="3" fillId="4" borderId="47" xfId="0" applyFont="1" applyFill="1" applyBorder="1" applyAlignment="1">
      <alignment horizontal="left"/>
    </xf>
    <xf numFmtId="0" fontId="5" fillId="0" borderId="4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1" fillId="0" borderId="45" xfId="0" applyFont="1" applyBorder="1" applyAlignment="1">
      <alignment horizontal="left"/>
    </xf>
    <xf numFmtId="0" fontId="1" fillId="0" borderId="46" xfId="0" applyFont="1" applyBorder="1" applyAlignment="1">
      <alignment horizontal="left"/>
    </xf>
    <xf numFmtId="0" fontId="1" fillId="0" borderId="43" xfId="0" applyFont="1" applyBorder="1" applyAlignment="1">
      <alignment horizontal="left"/>
    </xf>
    <xf numFmtId="0" fontId="1" fillId="0" borderId="44" xfId="0" applyFont="1" applyBorder="1" applyAlignment="1">
      <alignment horizontal="left"/>
    </xf>
    <xf numFmtId="0" fontId="1" fillId="0" borderId="34" xfId="0" applyFont="1" applyBorder="1" applyAlignment="1">
      <alignment horizontal="left"/>
    </xf>
    <xf numFmtId="0" fontId="1" fillId="0" borderId="25" xfId="0" applyFont="1" applyBorder="1" applyAlignment="1">
      <alignment horizontal="left"/>
    </xf>
  </cellXfs>
  <cellStyles count="2">
    <cellStyle name="Currency" xfId="1" builtinId="4"/>
    <cellStyle name="Normal" xfId="0" builtinId="0"/>
  </cellStyles>
  <dxfs count="20">
    <dxf>
      <font>
        <b/>
        <i val="0"/>
        <color rgb="FFFF0000"/>
      </font>
    </dxf>
    <dxf>
      <font>
        <b/>
        <i val="0"/>
      </font>
      <fill>
        <patternFill patternType="none">
          <bgColor auto="1"/>
        </patternFill>
      </fill>
    </dxf>
    <dxf>
      <font>
        <color rgb="FF9C0006"/>
      </font>
      <fill>
        <patternFill>
          <bgColor rgb="FFFFC7CE"/>
        </patternFill>
      </fill>
    </dxf>
    <dxf>
      <font>
        <b/>
        <i val="0"/>
        <color rgb="FFFF0000"/>
      </font>
    </dxf>
    <dxf>
      <font>
        <b/>
        <i val="0"/>
        <color rgb="FFFF0000"/>
      </font>
    </dxf>
    <dxf>
      <font>
        <b/>
        <i val="0"/>
      </font>
      <fill>
        <patternFill patternType="none">
          <bgColor auto="1"/>
        </patternFill>
      </fill>
    </dxf>
    <dxf>
      <font>
        <color rgb="FF9C0006"/>
      </font>
      <fill>
        <patternFill>
          <bgColor rgb="FFFFC7CE"/>
        </patternFill>
      </fill>
    </dxf>
    <dxf>
      <font>
        <b/>
        <i val="0"/>
        <color rgb="FFFF0000"/>
      </font>
    </dxf>
    <dxf>
      <font>
        <b/>
        <i val="0"/>
        <color rgb="FFFF0000"/>
      </font>
    </dxf>
    <dxf>
      <font>
        <b/>
        <i val="0"/>
      </font>
      <fill>
        <patternFill patternType="none">
          <bgColor auto="1"/>
        </patternFill>
      </fill>
    </dxf>
    <dxf>
      <font>
        <color rgb="FF9C0006"/>
      </font>
      <fill>
        <patternFill>
          <bgColor rgb="FFFFC7CE"/>
        </patternFill>
      </fill>
    </dxf>
    <dxf>
      <font>
        <b/>
        <i val="0"/>
        <color rgb="FFFF0000"/>
      </font>
    </dxf>
    <dxf>
      <font>
        <color rgb="FF9C0006"/>
      </font>
    </dxf>
    <dxf>
      <font>
        <b/>
        <i val="0"/>
        <color rgb="FFFF0000"/>
      </font>
    </dxf>
    <dxf>
      <font>
        <color rgb="FF9C0006"/>
      </font>
    </dxf>
    <dxf>
      <font>
        <b/>
        <i val="0"/>
        <color rgb="FFFF0000"/>
      </font>
    </dxf>
    <dxf>
      <font>
        <color rgb="FF9C0006"/>
      </font>
    </dxf>
    <dxf>
      <font>
        <b/>
        <i val="0"/>
        <color rgb="FFFF0000"/>
      </font>
    </dxf>
    <dxf>
      <font>
        <color rgb="FF9C0006"/>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
  <sheetViews>
    <sheetView showGridLines="0" tabSelected="1" topLeftCell="A19" zoomScale="70" zoomScaleNormal="70" workbookViewId="0">
      <selection activeCell="D22" sqref="D22"/>
    </sheetView>
  </sheetViews>
  <sheetFormatPr defaultColWidth="8.7265625" defaultRowHeight="16" x14ac:dyDescent="0.8"/>
  <cols>
    <col min="1" max="1" width="47.58984375" style="1" customWidth="1"/>
    <col min="2" max="6" width="16.7265625" style="1" customWidth="1"/>
    <col min="7" max="7" width="12.58984375" style="1" bestFit="1" customWidth="1"/>
    <col min="8" max="16384" width="8.7265625" style="1"/>
  </cols>
  <sheetData>
    <row r="1" spans="1:6" x14ac:dyDescent="0.8">
      <c r="A1" s="80" t="s">
        <v>24</v>
      </c>
      <c r="B1" s="80"/>
      <c r="C1" s="80"/>
      <c r="D1" s="80"/>
      <c r="E1" s="80"/>
      <c r="F1" s="80"/>
    </row>
    <row r="2" spans="1:6" x14ac:dyDescent="0.8">
      <c r="A2" s="80" t="s">
        <v>25</v>
      </c>
      <c r="B2" s="80"/>
      <c r="C2" s="80"/>
      <c r="D2" s="80"/>
      <c r="E2" s="80"/>
      <c r="F2" s="80"/>
    </row>
    <row r="3" spans="1:6" ht="16.75" thickBot="1" x14ac:dyDescent="0.95"/>
    <row r="4" spans="1:6" ht="18" customHeight="1" x14ac:dyDescent="0.8">
      <c r="A4" s="86" t="s">
        <v>1</v>
      </c>
      <c r="B4" s="87"/>
      <c r="C4" s="87"/>
      <c r="D4" s="87"/>
      <c r="E4" s="87"/>
      <c r="F4" s="88"/>
    </row>
    <row r="5" spans="1:6" ht="18" customHeight="1" thickBot="1" x14ac:dyDescent="0.95">
      <c r="A5" s="5" t="s">
        <v>0</v>
      </c>
      <c r="B5" s="23"/>
      <c r="C5" s="23"/>
      <c r="D5" s="23"/>
      <c r="E5" s="23"/>
      <c r="F5" s="24"/>
    </row>
    <row r="6" spans="1:6" ht="20.25" customHeight="1" x14ac:dyDescent="0.8">
      <c r="A6" s="8" t="s">
        <v>2</v>
      </c>
      <c r="B6" s="89"/>
      <c r="C6" s="90"/>
      <c r="D6" s="90"/>
      <c r="E6" s="90"/>
      <c r="F6" s="91"/>
    </row>
    <row r="7" spans="1:6" ht="20.25" customHeight="1" x14ac:dyDescent="0.8">
      <c r="A7" s="9" t="s">
        <v>3</v>
      </c>
      <c r="B7" s="92"/>
      <c r="C7" s="93"/>
      <c r="D7" s="93"/>
      <c r="E7" s="93"/>
      <c r="F7" s="94"/>
    </row>
    <row r="8" spans="1:6" ht="20.25" customHeight="1" x14ac:dyDescent="0.8">
      <c r="A8" s="10" t="s">
        <v>51</v>
      </c>
      <c r="B8" s="99"/>
      <c r="C8" s="100"/>
      <c r="D8" s="100"/>
      <c r="E8" s="100"/>
      <c r="F8" s="101"/>
    </row>
    <row r="9" spans="1:6" ht="20.25" customHeight="1" thickBot="1" x14ac:dyDescent="0.95">
      <c r="A9" s="8" t="s">
        <v>8</v>
      </c>
      <c r="B9" s="45"/>
      <c r="C9" s="46"/>
      <c r="D9" s="46"/>
      <c r="E9" s="46"/>
      <c r="F9" s="47"/>
    </row>
    <row r="10" spans="1:6" ht="20.25" customHeight="1" thickBot="1" x14ac:dyDescent="0.95">
      <c r="A10" s="20" t="s">
        <v>50</v>
      </c>
      <c r="B10" s="21" t="s">
        <v>27</v>
      </c>
      <c r="C10" s="21" t="s">
        <v>28</v>
      </c>
      <c r="D10" s="21" t="s">
        <v>29</v>
      </c>
      <c r="E10" s="21" t="s">
        <v>30</v>
      </c>
      <c r="F10" s="22" t="s">
        <v>31</v>
      </c>
    </row>
    <row r="11" spans="1:6" ht="20.25" customHeight="1" x14ac:dyDescent="0.8">
      <c r="A11" s="8" t="s">
        <v>4</v>
      </c>
      <c r="B11" s="35"/>
      <c r="C11" s="35"/>
      <c r="D11" s="35"/>
      <c r="E11" s="35"/>
      <c r="F11" s="36"/>
    </row>
    <row r="12" spans="1:6" ht="20.25" customHeight="1" x14ac:dyDescent="0.8">
      <c r="A12" s="10" t="s">
        <v>5</v>
      </c>
      <c r="B12" s="37" t="s">
        <v>21</v>
      </c>
      <c r="C12" s="37" t="s">
        <v>21</v>
      </c>
      <c r="D12" s="37"/>
      <c r="E12" s="37"/>
      <c r="F12" s="37"/>
    </row>
    <row r="13" spans="1:6" ht="20.25" customHeight="1" x14ac:dyDescent="0.8">
      <c r="A13" s="10" t="s">
        <v>49</v>
      </c>
      <c r="B13" s="37"/>
      <c r="C13" s="37"/>
      <c r="D13" s="37"/>
      <c r="E13" s="37"/>
      <c r="F13" s="38"/>
    </row>
    <row r="14" spans="1:6" ht="20.25" customHeight="1" x14ac:dyDescent="0.8">
      <c r="A14" s="10" t="s">
        <v>6</v>
      </c>
      <c r="B14" s="39"/>
      <c r="C14" s="39"/>
      <c r="D14" s="39"/>
      <c r="E14" s="39"/>
      <c r="F14" s="40"/>
    </row>
    <row r="15" spans="1:6" ht="20.25" customHeight="1" x14ac:dyDescent="0.8">
      <c r="A15" s="10" t="s">
        <v>7</v>
      </c>
      <c r="B15" s="41"/>
      <c r="C15" s="41"/>
      <c r="D15" s="41"/>
      <c r="E15" s="41"/>
      <c r="F15" s="42"/>
    </row>
    <row r="16" spans="1:6" ht="20.25" customHeight="1" x14ac:dyDescent="0.8">
      <c r="A16" s="10" t="s">
        <v>10</v>
      </c>
      <c r="B16" s="41"/>
      <c r="C16" s="41"/>
      <c r="D16" s="41"/>
      <c r="E16" s="41"/>
      <c r="F16" s="42"/>
    </row>
    <row r="17" spans="1:7" ht="20.25" customHeight="1" thickBot="1" x14ac:dyDescent="0.95">
      <c r="A17" s="25" t="s">
        <v>9</v>
      </c>
      <c r="B17" s="43"/>
      <c r="C17" s="43"/>
      <c r="D17" s="43"/>
      <c r="E17" s="43"/>
      <c r="F17" s="44"/>
    </row>
    <row r="18" spans="1:7" ht="20.25" customHeight="1" thickBot="1" x14ac:dyDescent="0.95"/>
    <row r="19" spans="1:7" ht="20.25" customHeight="1" x14ac:dyDescent="0.8">
      <c r="A19" s="86" t="s">
        <v>26</v>
      </c>
      <c r="B19" s="87"/>
      <c r="C19" s="87"/>
      <c r="D19" s="87"/>
      <c r="E19" s="87"/>
      <c r="F19" s="88"/>
    </row>
    <row r="20" spans="1:7" ht="20.25" customHeight="1" thickBot="1" x14ac:dyDescent="0.95">
      <c r="A20" s="5" t="s">
        <v>32</v>
      </c>
      <c r="B20" s="6" t="s">
        <v>27</v>
      </c>
      <c r="C20" s="6" t="s">
        <v>28</v>
      </c>
      <c r="D20" s="6" t="s">
        <v>29</v>
      </c>
      <c r="E20" s="6" t="s">
        <v>30</v>
      </c>
      <c r="F20" s="7" t="s">
        <v>31</v>
      </c>
    </row>
    <row r="21" spans="1:7" ht="20.25" customHeight="1" x14ac:dyDescent="0.8">
      <c r="A21" s="10" t="s">
        <v>52</v>
      </c>
      <c r="B21" s="48">
        <f>IF(B12="",0,IF(B12="Residential",250000,500000))</f>
        <v>250000</v>
      </c>
      <c r="C21" s="48">
        <f t="shared" ref="C21:F21" si="0">IF(C12="",0,IF(C12="Residential",250000,500000))</f>
        <v>250000</v>
      </c>
      <c r="D21" s="48">
        <f t="shared" si="0"/>
        <v>0</v>
      </c>
      <c r="E21" s="48">
        <f t="shared" si="0"/>
        <v>0</v>
      </c>
      <c r="F21" s="72">
        <f t="shared" si="0"/>
        <v>0</v>
      </c>
    </row>
    <row r="22" spans="1:7" ht="20.25" customHeight="1" thickBot="1" x14ac:dyDescent="0.95">
      <c r="A22" s="9" t="s">
        <v>33</v>
      </c>
      <c r="B22" s="58">
        <v>280000</v>
      </c>
      <c r="C22" s="58">
        <v>150000</v>
      </c>
      <c r="D22" s="58"/>
      <c r="E22" s="58"/>
      <c r="F22" s="59"/>
    </row>
    <row r="23" spans="1:7" s="3" customFormat="1" ht="20.25" customHeight="1" thickBot="1" x14ac:dyDescent="0.9">
      <c r="A23" s="26" t="s">
        <v>11</v>
      </c>
      <c r="B23" s="49">
        <f>+IF(B22&lt;B21,B22,B21)</f>
        <v>250000</v>
      </c>
      <c r="C23" s="49">
        <f t="shared" ref="C23:F23" si="1">+IF(C22&lt;C21,C22,C21)</f>
        <v>150000</v>
      </c>
      <c r="D23" s="49">
        <f t="shared" si="1"/>
        <v>0</v>
      </c>
      <c r="E23" s="49">
        <f t="shared" si="1"/>
        <v>0</v>
      </c>
      <c r="F23" s="51">
        <f t="shared" si="1"/>
        <v>0</v>
      </c>
    </row>
    <row r="24" spans="1:7" ht="20.25" customHeight="1" thickBot="1" x14ac:dyDescent="0.95">
      <c r="A24" s="52" t="s">
        <v>54</v>
      </c>
      <c r="B24" s="53"/>
      <c r="C24" s="79"/>
      <c r="D24" s="53"/>
      <c r="E24" s="53"/>
      <c r="F24" s="54"/>
    </row>
    <row r="25" spans="1:7" ht="20.25" customHeight="1" thickBot="1" x14ac:dyDescent="0.95">
      <c r="B25" s="50"/>
      <c r="C25" s="50"/>
      <c r="D25" s="50"/>
      <c r="E25" s="50"/>
      <c r="F25" s="50"/>
    </row>
    <row r="26" spans="1:7" ht="20.25" customHeight="1" thickBot="1" x14ac:dyDescent="0.95">
      <c r="A26" s="70" t="s">
        <v>66</v>
      </c>
      <c r="B26" s="68" t="s">
        <v>68</v>
      </c>
      <c r="C26" s="68" t="s">
        <v>68</v>
      </c>
      <c r="D26" s="68" t="s">
        <v>68</v>
      </c>
      <c r="E26" s="68" t="s">
        <v>68</v>
      </c>
      <c r="F26" s="68" t="s">
        <v>68</v>
      </c>
    </row>
    <row r="27" spans="1:7" ht="20.25" customHeight="1" x14ac:dyDescent="0.8">
      <c r="A27" s="34" t="s">
        <v>34</v>
      </c>
      <c r="B27" s="102" t="s">
        <v>61</v>
      </c>
      <c r="C27" s="102" t="s">
        <v>62</v>
      </c>
      <c r="D27" s="102" t="s">
        <v>63</v>
      </c>
      <c r="E27" s="102" t="s">
        <v>64</v>
      </c>
      <c r="F27" s="104" t="s">
        <v>65</v>
      </c>
    </row>
    <row r="28" spans="1:7" ht="20.25" customHeight="1" thickBot="1" x14ac:dyDescent="0.95">
      <c r="A28" s="5" t="s">
        <v>12</v>
      </c>
      <c r="B28" s="103"/>
      <c r="C28" s="103"/>
      <c r="D28" s="103"/>
      <c r="E28" s="103"/>
      <c r="F28" s="105"/>
    </row>
    <row r="29" spans="1:7" ht="20.25" customHeight="1" x14ac:dyDescent="0.8">
      <c r="A29" s="8" t="s">
        <v>13</v>
      </c>
      <c r="B29" s="73"/>
      <c r="C29" s="57"/>
      <c r="D29" s="57"/>
      <c r="E29" s="57"/>
      <c r="F29" s="71"/>
    </row>
    <row r="30" spans="1:7" ht="20.149999999999999" customHeight="1" x14ac:dyDescent="0.8">
      <c r="A30" s="10" t="s">
        <v>52</v>
      </c>
      <c r="B30" s="69" t="str">
        <f>IF(B26="No","",IF(B12="Residential",100000,IF(B12="Multifamily",100000,500000)))</f>
        <v/>
      </c>
      <c r="C30" s="69" t="str">
        <f>IF(C26="No","",IF(C12="Residential",100000,IF(C12="Multifamily",100000,500000)))</f>
        <v/>
      </c>
      <c r="D30" s="69" t="str">
        <f>IF(D26="No","",IF(D12="Residential",100000,IF(D12="Multifamily",100000,500000)))</f>
        <v/>
      </c>
      <c r="E30" s="69" t="str">
        <f>IF(E26="No","",IF(E12="Residential",100000,IF(E12="Multifamily",100000,500000)))</f>
        <v/>
      </c>
      <c r="F30" s="69" t="str">
        <f>IF(F26="No","",IF(F12="Residential",100000,IF(F12="Multifamily",100000,500000)))</f>
        <v/>
      </c>
      <c r="G30" s="50"/>
    </row>
    <row r="31" spans="1:7" ht="20.25" customHeight="1" thickBot="1" x14ac:dyDescent="0.95">
      <c r="A31" s="9" t="s">
        <v>33</v>
      </c>
      <c r="B31" s="55"/>
      <c r="C31" s="55"/>
      <c r="D31" s="55">
        <v>0</v>
      </c>
      <c r="E31" s="55"/>
      <c r="F31" s="56"/>
    </row>
    <row r="32" spans="1:7" s="4" customFormat="1" ht="20.25" customHeight="1" thickBot="1" x14ac:dyDescent="0.9">
      <c r="A32" s="26" t="s">
        <v>57</v>
      </c>
      <c r="B32" s="49" t="str">
        <f t="shared" ref="B32:F32" si="2">+IF(B31&lt;B30,B31,B30)</f>
        <v/>
      </c>
      <c r="C32" s="49" t="str">
        <f t="shared" si="2"/>
        <v/>
      </c>
      <c r="D32" s="49">
        <f t="shared" si="2"/>
        <v>0</v>
      </c>
      <c r="E32" s="49" t="str">
        <f t="shared" si="2"/>
        <v/>
      </c>
      <c r="F32" s="51" t="str">
        <f t="shared" si="2"/>
        <v/>
      </c>
    </row>
    <row r="33" spans="1:6" ht="20.25" customHeight="1" thickBot="1" x14ac:dyDescent="0.95">
      <c r="A33" s="67" t="s">
        <v>54</v>
      </c>
      <c r="B33" s="53"/>
      <c r="C33" s="53"/>
      <c r="D33" s="53"/>
      <c r="E33" s="53"/>
      <c r="F33" s="54"/>
    </row>
    <row r="34" spans="1:6" ht="20.25" customHeight="1" thickBot="1" x14ac:dyDescent="0.95">
      <c r="B34" s="50"/>
      <c r="C34" s="50"/>
      <c r="D34" s="50"/>
      <c r="E34" s="50"/>
      <c r="F34" s="50"/>
    </row>
    <row r="35" spans="1:6" ht="20.25" hidden="1" customHeight="1" x14ac:dyDescent="0.8">
      <c r="A35" s="86" t="s">
        <v>40</v>
      </c>
      <c r="B35" s="87"/>
      <c r="C35" s="87"/>
      <c r="D35" s="87"/>
      <c r="E35" s="87"/>
      <c r="F35" s="88"/>
    </row>
    <row r="36" spans="1:6" ht="20.25" hidden="1" customHeight="1" thickBot="1" x14ac:dyDescent="0.95">
      <c r="A36" s="95" t="s">
        <v>43</v>
      </c>
      <c r="B36" s="96"/>
      <c r="C36" s="96"/>
      <c r="D36" s="96"/>
      <c r="E36" s="96"/>
      <c r="F36" s="97"/>
    </row>
    <row r="37" spans="1:6" ht="20.25" hidden="1" customHeight="1" x14ac:dyDescent="0.8">
      <c r="A37" s="98" t="s">
        <v>45</v>
      </c>
      <c r="B37" s="13" t="s">
        <v>27</v>
      </c>
      <c r="C37" s="13" t="s">
        <v>28</v>
      </c>
      <c r="D37" s="13" t="s">
        <v>29</v>
      </c>
      <c r="E37" s="13" t="s">
        <v>30</v>
      </c>
      <c r="F37" s="14" t="s">
        <v>31</v>
      </c>
    </row>
    <row r="38" spans="1:6" ht="20.25" hidden="1" customHeight="1" thickBot="1" x14ac:dyDescent="0.95">
      <c r="A38" s="98"/>
      <c r="B38" s="11">
        <v>0</v>
      </c>
      <c r="C38" s="11">
        <v>0</v>
      </c>
      <c r="D38" s="11">
        <v>0</v>
      </c>
      <c r="E38" s="11">
        <v>0</v>
      </c>
      <c r="F38" s="12">
        <v>0</v>
      </c>
    </row>
    <row r="39" spans="1:6" ht="20.25" hidden="1" customHeight="1" x14ac:dyDescent="0.8">
      <c r="A39" s="84" t="s">
        <v>46</v>
      </c>
      <c r="B39" s="15" t="s">
        <v>27</v>
      </c>
      <c r="C39" s="15" t="s">
        <v>28</v>
      </c>
      <c r="D39" s="15" t="s">
        <v>29</v>
      </c>
      <c r="E39" s="15" t="s">
        <v>30</v>
      </c>
      <c r="F39" s="16" t="s">
        <v>31</v>
      </c>
    </row>
    <row r="40" spans="1:6" ht="20.25" hidden="1" customHeight="1" thickBot="1" x14ac:dyDescent="0.95">
      <c r="A40" s="85"/>
      <c r="B40" s="17">
        <v>0</v>
      </c>
      <c r="C40" s="17">
        <v>0</v>
      </c>
      <c r="D40" s="17">
        <v>0</v>
      </c>
      <c r="E40" s="17">
        <v>0</v>
      </c>
      <c r="F40" s="18">
        <v>0</v>
      </c>
    </row>
    <row r="41" spans="1:6" s="3" customFormat="1" ht="20.25" hidden="1" customHeight="1" thickBot="1" x14ac:dyDescent="0.9">
      <c r="A41" s="26" t="s">
        <v>41</v>
      </c>
      <c r="B41" s="27">
        <f>B40-B38</f>
        <v>0</v>
      </c>
      <c r="C41" s="27">
        <f t="shared" ref="C41:F41" si="3">C40-C38</f>
        <v>0</v>
      </c>
      <c r="D41" s="27">
        <f t="shared" si="3"/>
        <v>0</v>
      </c>
      <c r="E41" s="27">
        <f t="shared" si="3"/>
        <v>0</v>
      </c>
      <c r="F41" s="28">
        <f t="shared" si="3"/>
        <v>0</v>
      </c>
    </row>
    <row r="42" spans="1:6" ht="20.25" hidden="1" customHeight="1" thickBot="1" x14ac:dyDescent="0.95">
      <c r="A42" s="81" t="s">
        <v>44</v>
      </c>
      <c r="B42" s="82"/>
      <c r="C42" s="82"/>
      <c r="D42" s="82"/>
      <c r="E42" s="82"/>
      <c r="F42" s="83"/>
    </row>
    <row r="43" spans="1:6" ht="20.25" hidden="1" customHeight="1" x14ac:dyDescent="0.8">
      <c r="A43" s="84" t="s">
        <v>47</v>
      </c>
      <c r="B43" s="15" t="s">
        <v>35</v>
      </c>
      <c r="C43" s="15" t="s">
        <v>36</v>
      </c>
      <c r="D43" s="15" t="s">
        <v>37</v>
      </c>
      <c r="E43" s="15" t="s">
        <v>38</v>
      </c>
      <c r="F43" s="16" t="s">
        <v>39</v>
      </c>
    </row>
    <row r="44" spans="1:6" ht="20.25" hidden="1" customHeight="1" thickBot="1" x14ac:dyDescent="0.95">
      <c r="A44" s="85"/>
      <c r="B44" s="17">
        <v>0</v>
      </c>
      <c r="C44" s="17">
        <v>0</v>
      </c>
      <c r="D44" s="17">
        <v>0</v>
      </c>
      <c r="E44" s="17">
        <v>0</v>
      </c>
      <c r="F44" s="18">
        <v>0</v>
      </c>
    </row>
    <row r="45" spans="1:6" ht="20.25" hidden="1" customHeight="1" x14ac:dyDescent="0.8">
      <c r="A45" s="84" t="s">
        <v>48</v>
      </c>
      <c r="B45" s="15" t="s">
        <v>35</v>
      </c>
      <c r="C45" s="15" t="s">
        <v>36</v>
      </c>
      <c r="D45" s="15" t="s">
        <v>37</v>
      </c>
      <c r="E45" s="15" t="s">
        <v>38</v>
      </c>
      <c r="F45" s="16" t="s">
        <v>39</v>
      </c>
    </row>
    <row r="46" spans="1:6" ht="20.25" hidden="1" customHeight="1" thickBot="1" x14ac:dyDescent="0.95">
      <c r="A46" s="85"/>
      <c r="B46" s="17">
        <v>0</v>
      </c>
      <c r="C46" s="17">
        <v>0</v>
      </c>
      <c r="D46" s="17">
        <v>0</v>
      </c>
      <c r="E46" s="17">
        <v>0</v>
      </c>
      <c r="F46" s="18">
        <v>0</v>
      </c>
    </row>
    <row r="47" spans="1:6" s="3" customFormat="1" ht="20.25" hidden="1" customHeight="1" thickBot="1" x14ac:dyDescent="0.9">
      <c r="A47" s="29" t="s">
        <v>41</v>
      </c>
      <c r="B47" s="30">
        <f>B46-B44</f>
        <v>0</v>
      </c>
      <c r="C47" s="30">
        <f t="shared" ref="C47:F47" si="4">C46-C44</f>
        <v>0</v>
      </c>
      <c r="D47" s="30">
        <f t="shared" si="4"/>
        <v>0</v>
      </c>
      <c r="E47" s="30">
        <f t="shared" si="4"/>
        <v>0</v>
      </c>
      <c r="F47" s="31">
        <f t="shared" si="4"/>
        <v>0</v>
      </c>
    </row>
    <row r="48" spans="1:6" s="2" customFormat="1" ht="20.25" hidden="1" customHeight="1" thickBot="1" x14ac:dyDescent="0.95">
      <c r="A48" s="19" t="s">
        <v>42</v>
      </c>
      <c r="B48" s="32"/>
      <c r="C48" s="32"/>
      <c r="D48" s="32"/>
      <c r="E48" s="32"/>
      <c r="F48" s="33"/>
    </row>
    <row r="49" spans="1:6" s="3" customFormat="1" ht="20.25" customHeight="1" thickBot="1" x14ac:dyDescent="0.9">
      <c r="A49" s="26" t="s">
        <v>14</v>
      </c>
      <c r="B49" s="112"/>
      <c r="C49" s="113"/>
      <c r="D49" s="113"/>
      <c r="E49" s="113"/>
      <c r="F49" s="114"/>
    </row>
    <row r="50" spans="1:6" ht="20.25" customHeight="1" thickBot="1" x14ac:dyDescent="0.95"/>
    <row r="51" spans="1:6" ht="20.25" customHeight="1" thickBot="1" x14ac:dyDescent="0.95">
      <c r="A51" s="110" t="s">
        <v>60</v>
      </c>
      <c r="B51" s="111"/>
      <c r="C51" s="65" t="s">
        <v>58</v>
      </c>
      <c r="D51" s="66" t="s">
        <v>59</v>
      </c>
      <c r="E51" s="66" t="s">
        <v>71</v>
      </c>
    </row>
    <row r="52" spans="1:6" ht="20.25" customHeight="1" x14ac:dyDescent="0.8">
      <c r="A52" s="115" t="s">
        <v>53</v>
      </c>
      <c r="B52" s="116"/>
      <c r="C52" s="64"/>
      <c r="D52" s="63">
        <f>+IF(B27="Yes",C52,0)</f>
        <v>0</v>
      </c>
      <c r="E52" s="74">
        <f>+C52</f>
        <v>0</v>
      </c>
    </row>
    <row r="53" spans="1:6" ht="20.25" customHeight="1" x14ac:dyDescent="0.8">
      <c r="A53" s="117" t="s">
        <v>72</v>
      </c>
      <c r="B53" s="118"/>
      <c r="C53" s="60">
        <f>SUM(B23:F23)</f>
        <v>400000</v>
      </c>
      <c r="D53" s="61">
        <f>SUM(B32:F32)</f>
        <v>0</v>
      </c>
      <c r="E53" s="75">
        <f>IF((C53+D53)&lt;E52,(C53+D53),E52)</f>
        <v>0</v>
      </c>
      <c r="F53" s="77" t="s">
        <v>73</v>
      </c>
    </row>
    <row r="54" spans="1:6" ht="20.25" customHeight="1" x14ac:dyDescent="0.8">
      <c r="A54" s="115" t="s">
        <v>55</v>
      </c>
      <c r="B54" s="116"/>
      <c r="C54" s="62">
        <f>SUM(B24:F24)</f>
        <v>0</v>
      </c>
      <c r="D54" s="63">
        <f>SUM(B33:F33)</f>
        <v>0</v>
      </c>
      <c r="E54" s="74">
        <f>SUM(C54:D54)</f>
        <v>0</v>
      </c>
    </row>
    <row r="55" spans="1:6" ht="20.25" customHeight="1" thickBot="1" x14ac:dyDescent="0.95">
      <c r="A55" s="119" t="s">
        <v>56</v>
      </c>
      <c r="B55" s="120"/>
      <c r="C55" s="78">
        <f>IF(C54&lt;C53,(C54-C53),0)</f>
        <v>-400000</v>
      </c>
      <c r="D55" s="78">
        <f>IF(D54&lt;D53,(D54-D53),0)</f>
        <v>0</v>
      </c>
      <c r="E55" s="76">
        <f>IF(E54&lt;E53,(E54-E53),0)</f>
        <v>0</v>
      </c>
    </row>
    <row r="56" spans="1:6" ht="20.25" customHeight="1" x14ac:dyDescent="0.8"/>
    <row r="57" spans="1:6" ht="32.25" customHeight="1" x14ac:dyDescent="0.9">
      <c r="A57" s="106" t="s">
        <v>74</v>
      </c>
      <c r="B57" s="106"/>
      <c r="C57" s="106"/>
      <c r="D57" s="106"/>
      <c r="E57" s="106"/>
      <c r="F57" s="106"/>
    </row>
    <row r="58" spans="1:6" ht="16.75" thickBot="1" x14ac:dyDescent="0.95"/>
    <row r="59" spans="1:6" ht="53.25" customHeight="1" thickBot="1" x14ac:dyDescent="0.95">
      <c r="A59" s="107" t="s">
        <v>69</v>
      </c>
      <c r="B59" s="108"/>
      <c r="C59" s="108"/>
      <c r="D59" s="108"/>
      <c r="E59" s="108"/>
      <c r="F59" s="109"/>
    </row>
  </sheetData>
  <mergeCells count="27">
    <mergeCell ref="E27:E28"/>
    <mergeCell ref="F27:F28"/>
    <mergeCell ref="D27:D28"/>
    <mergeCell ref="A57:F57"/>
    <mergeCell ref="A59:F59"/>
    <mergeCell ref="A51:B51"/>
    <mergeCell ref="B49:F49"/>
    <mergeCell ref="A52:B52"/>
    <mergeCell ref="A53:B53"/>
    <mergeCell ref="A54:B54"/>
    <mergeCell ref="A55:B55"/>
    <mergeCell ref="A1:F1"/>
    <mergeCell ref="A2:F2"/>
    <mergeCell ref="A42:F42"/>
    <mergeCell ref="A43:A44"/>
    <mergeCell ref="A45:A46"/>
    <mergeCell ref="A4:F4"/>
    <mergeCell ref="B6:F6"/>
    <mergeCell ref="B7:F7"/>
    <mergeCell ref="A19:F19"/>
    <mergeCell ref="A35:F35"/>
    <mergeCell ref="A36:F36"/>
    <mergeCell ref="A37:A38"/>
    <mergeCell ref="A39:A40"/>
    <mergeCell ref="B8:F8"/>
    <mergeCell ref="B27:B28"/>
    <mergeCell ref="C27:C28"/>
  </mergeCells>
  <conditionalFormatting sqref="B24">
    <cfRule type="cellIs" dxfId="19" priority="23" operator="greaterThan">
      <formula>$B$22</formula>
    </cfRule>
    <cfRule type="cellIs" dxfId="18" priority="25" operator="greaterThan">
      <formula>$B$22</formula>
    </cfRule>
  </conditionalFormatting>
  <conditionalFormatting sqref="C24:F24">
    <cfRule type="cellIs" dxfId="17" priority="21" operator="greaterThan">
      <formula>$B$22</formula>
    </cfRule>
    <cfRule type="cellIs" dxfId="16" priority="22" operator="greaterThan">
      <formula>$B$22</formula>
    </cfRule>
  </conditionalFormatting>
  <conditionalFormatting sqref="B33">
    <cfRule type="cellIs" dxfId="15" priority="19" operator="greaterThan">
      <formula>$B$22</formula>
    </cfRule>
    <cfRule type="cellIs" dxfId="14" priority="20" operator="greaterThan">
      <formula>$B$22</formula>
    </cfRule>
  </conditionalFormatting>
  <conditionalFormatting sqref="C33:F33">
    <cfRule type="cellIs" dxfId="13" priority="17" operator="greaterThan">
      <formula>$B$22</formula>
    </cfRule>
    <cfRule type="cellIs" dxfId="12" priority="18" operator="greaterThan">
      <formula>$B$22</formula>
    </cfRule>
  </conditionalFormatting>
  <conditionalFormatting sqref="C55">
    <cfRule type="cellIs" dxfId="11" priority="1" operator="lessThan">
      <formula>0</formula>
    </cfRule>
    <cfRule type="cellIs" dxfId="10" priority="4" operator="greaterThan">
      <formula>0</formula>
    </cfRule>
  </conditionalFormatting>
  <conditionalFormatting sqref="C55">
    <cfRule type="cellIs" dxfId="9" priority="2" operator="greaterThan">
      <formula>0</formula>
    </cfRule>
    <cfRule type="cellIs" dxfId="8" priority="3" operator="greaterThan">
      <formula>0</formula>
    </cfRule>
  </conditionalFormatting>
  <conditionalFormatting sqref="E55">
    <cfRule type="cellIs" dxfId="7" priority="9" operator="lessThan">
      <formula>0</formula>
    </cfRule>
    <cfRule type="cellIs" dxfId="6" priority="12" operator="greaterThan">
      <formula>0</formula>
    </cfRule>
  </conditionalFormatting>
  <conditionalFormatting sqref="E55">
    <cfRule type="cellIs" dxfId="5" priority="10" operator="greaterThan">
      <formula>0</formula>
    </cfRule>
    <cfRule type="cellIs" dxfId="4" priority="11" operator="greaterThan">
      <formula>0</formula>
    </cfRule>
  </conditionalFormatting>
  <conditionalFormatting sqref="D55">
    <cfRule type="cellIs" dxfId="3" priority="5" operator="lessThan">
      <formula>0</formula>
    </cfRule>
    <cfRule type="cellIs" dxfId="2" priority="8" operator="greaterThan">
      <formula>0</formula>
    </cfRule>
  </conditionalFormatting>
  <conditionalFormatting sqref="D55">
    <cfRule type="cellIs" dxfId="1" priority="6" operator="greaterThan">
      <formula>0</formula>
    </cfRule>
    <cfRule type="cellIs" dxfId="0" priority="7" operator="greaterThan">
      <formula>0</formula>
    </cfRule>
  </conditionalFormatting>
  <printOptions horizontalCentered="1"/>
  <pageMargins left="0.7" right="0.7" top="0.75" bottom="0.75" header="0.3" footer="0.3"/>
  <pageSetup scale="68" orientation="portrait" horizontalDpi="4294967293" verticalDpi="4294967293" r:id="rId1"/>
  <headerFooter>
    <oddFooter>&amp;R&amp;G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Sheet2!$A$13:$A$14</xm:f>
          </x14:formula1>
          <xm:sqref>B26:F26</xm:sqref>
        </x14:dataValidation>
        <x14:dataValidation type="list" allowBlank="1" showInputMessage="1" showErrorMessage="1" xr:uid="{A73DBA8D-ADAD-4ACF-9145-9D8C4B1981E6}">
          <x14:formula1>
            <xm:f>Sheet2!$A$8:$A$11</xm:f>
          </x14:formula1>
          <xm:sqref>B12:F12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workbookViewId="0">
      <selection activeCell="A11" sqref="A11"/>
    </sheetView>
  </sheetViews>
  <sheetFormatPr defaultColWidth="9" defaultRowHeight="16" x14ac:dyDescent="0.8"/>
  <cols>
    <col min="1" max="1" width="29.7265625" style="1" customWidth="1"/>
    <col min="2" max="16384" width="9" style="1"/>
  </cols>
  <sheetData>
    <row r="1" spans="1:1" x14ac:dyDescent="0.8">
      <c r="A1" s="2" t="s">
        <v>15</v>
      </c>
    </row>
    <row r="2" spans="1:1" x14ac:dyDescent="0.8">
      <c r="A2" s="1" t="s">
        <v>16</v>
      </c>
    </row>
    <row r="3" spans="1:1" x14ac:dyDescent="0.8">
      <c r="A3" s="1" t="s">
        <v>17</v>
      </c>
    </row>
    <row r="4" spans="1:1" x14ac:dyDescent="0.8">
      <c r="A4" s="1" t="s">
        <v>18</v>
      </c>
    </row>
    <row r="5" spans="1:1" x14ac:dyDescent="0.8">
      <c r="A5" s="1" t="s">
        <v>19</v>
      </c>
    </row>
    <row r="7" spans="1:1" x14ac:dyDescent="0.8">
      <c r="A7" s="2" t="s">
        <v>20</v>
      </c>
    </row>
    <row r="8" spans="1:1" x14ac:dyDescent="0.8">
      <c r="A8" s="1" t="s">
        <v>21</v>
      </c>
    </row>
    <row r="9" spans="1:1" x14ac:dyDescent="0.8">
      <c r="A9" s="1" t="s">
        <v>22</v>
      </c>
    </row>
    <row r="10" spans="1:1" x14ac:dyDescent="0.8">
      <c r="A10" s="1" t="s">
        <v>23</v>
      </c>
    </row>
    <row r="11" spans="1:1" x14ac:dyDescent="0.8">
      <c r="A11" s="1" t="s">
        <v>70</v>
      </c>
    </row>
    <row r="13" spans="1:1" x14ac:dyDescent="0.8">
      <c r="A13" s="1" t="s">
        <v>67</v>
      </c>
    </row>
    <row r="14" spans="1:1" x14ac:dyDescent="0.8">
      <c r="A14" s="1" t="s">
        <v>68</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DetachedStructurePurposeFields</vt:lpstr>
      <vt:lpstr>PropertyDesignationFields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AngelaLucas</dc:creator>
  <cp:lastModifiedBy>Angela Lucas</cp:lastModifiedBy>
  <cp:lastPrinted>2017-08-26T12:47:57Z</cp:lastPrinted>
  <dcterms:created xsi:type="dcterms:W3CDTF">2015-08-10T18:26:38Z</dcterms:created>
  <dcterms:modified xsi:type="dcterms:W3CDTF">2019-02-15T18:07:32Z</dcterms:modified>
</cp:coreProperties>
</file>